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473363\Documents\Conta Valores\2017\02 Febrero 2017\Estados Financieros 02-2017\COLOMBIA\"/>
    </mc:Choice>
  </mc:AlternateContent>
  <bookViews>
    <workbookView xWindow="0" yWindow="0" windowWidth="20400" windowHeight="7455"/>
  </bookViews>
  <sheets>
    <sheet name="B G. 02 2017" sheetId="5" r:id="rId1"/>
    <sheet name="E R. 02 2017" sheetId="6" r:id="rId2"/>
  </sheets>
  <calcPr calcId="152511"/>
</workbook>
</file>

<file path=xl/calcChain.xml><?xml version="1.0" encoding="utf-8"?>
<calcChain xmlns="http://schemas.openxmlformats.org/spreadsheetml/2006/main">
  <c r="D18" i="6" l="1"/>
  <c r="F42" i="6"/>
  <c r="D42" i="6"/>
  <c r="C58" i="5" l="1"/>
  <c r="D22" i="6" l="1"/>
  <c r="F22" i="6" s="1"/>
  <c r="E22" i="5" l="1"/>
  <c r="F38" i="6" l="1"/>
  <c r="D10" i="6"/>
  <c r="D19" i="6" s="1"/>
  <c r="C24" i="5" l="1"/>
  <c r="E32" i="5"/>
  <c r="E45" i="5"/>
  <c r="E54" i="5"/>
  <c r="E7" i="5"/>
  <c r="E30" i="5" l="1"/>
  <c r="F18" i="6"/>
  <c r="F10" i="6"/>
  <c r="E27" i="5"/>
  <c r="E34" i="5"/>
  <c r="E56" i="5"/>
  <c r="E60" i="5" s="1"/>
  <c r="E47" i="5"/>
  <c r="E16" i="5"/>
  <c r="E19" i="5" s="1"/>
  <c r="F19" i="6" l="1"/>
  <c r="F27" i="6" s="1"/>
  <c r="F44" i="6" s="1"/>
  <c r="E51" i="5"/>
  <c r="D27" i="6"/>
  <c r="D44" i="6" s="1"/>
  <c r="D39" i="6" l="1"/>
  <c r="F39" i="6"/>
  <c r="E36" i="5" l="1"/>
  <c r="E41" i="5" l="1"/>
  <c r="E42" i="5" s="1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<sst xmlns="http://schemas.openxmlformats.org/spreadsheetml/2006/main" count="92" uniqueCount="88">
  <si>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</si>
  <si>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</si>
  <si>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</si>
  <si>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</si>
  <si>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</si>
  <si>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</si>
  <si>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</si>
  <si>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</si>
  <si>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</si>
  <si>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</si>
  <si>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</si>
  <si>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</si>
  <si>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</si>
  <si>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</si>
  <si>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</si>
  <si>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</si>
  <si>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</si>
  <si>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</si>
  <si>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</si>
  <si>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</si>
  <si>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</si>
  <si>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</si>
  <si>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</si>
  <si>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</si>
  <si>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</si>
  <si>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</si>
  <si>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</si>
  <si>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</si>
  <si>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</si>
  <si>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</si>
  <si>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</si>
  <si>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</si>
  <si>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</si>
  <si>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</si>
  <si>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</si>
  <si>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</si>
  <si>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</si>
  <si>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</si>
  <si>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</si>
  <si>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</si>
  <si>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</si>
  <si>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Valores y bienes propios cedidos en garantia</t>
  </si>
  <si>
    <t>Cuentas de control diversas</t>
  </si>
  <si>
    <t>Total</t>
  </si>
  <si>
    <t>Contingentes de compromiso y control propias</t>
  </si>
  <si>
    <t>Cuentas contingentes y de compromiso acreedoras</t>
  </si>
  <si>
    <t>Responsabilidad por garantisas otorgadas</t>
  </si>
  <si>
    <t>Cuentas de control acreedoras</t>
  </si>
  <si>
    <t>Contracuenta valores y bienes propios en custodia</t>
  </si>
  <si>
    <t>Contracuenta valores y bienes propios cedidos en garantia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</si>
  <si>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</si>
  <si>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</si>
  <si>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</si>
  <si>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</si>
  <si>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</si>
  <si>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</si>
  <si>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</si>
  <si>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</si>
  <si>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</si>
  <si>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de Oparacion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</si>
  <si>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</si>
  <si>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</si>
  <si>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</si>
  <si>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</si>
  <si>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</si>
  <si>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</si>
  <si>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</si>
  <si>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</si>
  <si>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</si>
  <si>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</si>
  <si>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</si>
  <si>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</si>
  <si>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</si>
  <si>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</si>
  <si>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</si>
  <si>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</si>
  <si>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</si>
  <si>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</si>
  <si>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</si>
  <si>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</si>
  <si>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</si>
  <si>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</si>
  <si>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</si>
  <si>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</si>
  <si>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</si>
  <si>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</si>
  <si>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Balance General al 28 de Febrero de 2017</t>
  </si>
  <si>
    <t>Estado de resultados del 01 de enero al 28 de Febrrero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</si>
</sst>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" xfId="195" builtinId="26" customBuiltin="1"/>
    <cellStyle name="Buena 2" xfId="196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zoomScale="115" zoomScaleNormal="115" workbookViewId="0"/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3.42578125" style="16" customWidth="1"/>
    <col min="4" max="4" width="0.42578125" style="16" customWidth="1"/>
    <col min="5" max="5" width="13.42578125" style="2" customWidth="1"/>
    <col min="6" max="6" width="12.5703125" style="52" customWidth="1"/>
    <col min="7" max="13" width="11.42578125" style="52"/>
    <col min="14" max="16384" width="11.42578125" style="2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86</v>
      </c>
      <c r="C2" s="55"/>
      <c r="D2" s="55"/>
    </row>
    <row r="3" spans="1:6" ht="15" x14ac:dyDescent="0.25">
      <c r="B3" s="55" t="s">
        <v>1</v>
      </c>
      <c r="C3" s="55"/>
      <c r="D3" s="55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SUM(C8:C15)</f>
        <v>572670.56000000006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323061.40999999997</v>
      </c>
      <c r="D9" s="10"/>
      <c r="F9" s="53"/>
    </row>
    <row r="10" spans="1:6" x14ac:dyDescent="0.2">
      <c r="A10" s="3">
        <v>112</v>
      </c>
      <c r="B10" s="4" t="s">
        <v>6</v>
      </c>
      <c r="C10" s="5">
        <v>124700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112809.93</v>
      </c>
      <c r="D11" s="5"/>
      <c r="F11" s="53"/>
    </row>
    <row r="12" spans="1:6" x14ac:dyDescent="0.2">
      <c r="A12" s="3">
        <v>114</v>
      </c>
      <c r="B12" s="4" t="s">
        <v>8</v>
      </c>
      <c r="C12" s="5">
        <v>286.05</v>
      </c>
      <c r="D12" s="5"/>
      <c r="F12" s="53"/>
    </row>
    <row r="13" spans="1:6" x14ac:dyDescent="0.2">
      <c r="A13" s="3">
        <v>116</v>
      </c>
      <c r="B13" s="4" t="s">
        <v>9</v>
      </c>
      <c r="C13" s="5">
        <v>6197</v>
      </c>
      <c r="D13" s="10"/>
      <c r="F13" s="53"/>
    </row>
    <row r="14" spans="1:6" x14ac:dyDescent="0.2">
      <c r="A14" s="3">
        <v>117</v>
      </c>
      <c r="B14" s="4" t="s">
        <v>10</v>
      </c>
      <c r="C14" s="5">
        <v>3254.51</v>
      </c>
      <c r="D14" s="10"/>
      <c r="F14" s="53"/>
    </row>
    <row r="15" spans="1:6" x14ac:dyDescent="0.2">
      <c r="A15" s="3">
        <v>118</v>
      </c>
      <c r="B15" s="4" t="s">
        <v>11</v>
      </c>
      <c r="C15" s="5">
        <v>2361.66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SUM(C17:C18)</f>
        <v>201050.7</v>
      </c>
    </row>
    <row r="17" spans="1:8" x14ac:dyDescent="0.2">
      <c r="A17" s="3">
        <v>123</v>
      </c>
      <c r="B17" s="4" t="s">
        <v>13</v>
      </c>
      <c r="C17" s="5">
        <v>116193.9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84856.8</v>
      </c>
      <c r="D18" s="12"/>
      <c r="F18" s="53"/>
    </row>
    <row r="19" spans="1:8" ht="13.5" thickBot="1" x14ac:dyDescent="0.25">
      <c r="A19" s="56" t="s">
        <v>15</v>
      </c>
      <c r="B19" s="56"/>
      <c r="C19" s="2"/>
      <c r="D19" s="2"/>
      <c r="E19" s="13">
        <f>+E7+E16</f>
        <v>773721.26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42007.75</v>
      </c>
    </row>
    <row r="23" spans="1:8" x14ac:dyDescent="0.2">
      <c r="A23" s="3">
        <v>213</v>
      </c>
      <c r="B23" s="4" t="s">
        <v>18</v>
      </c>
      <c r="C23" s="5">
        <v>32274.13</v>
      </c>
      <c r="D23" s="5"/>
      <c r="F23" s="53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9733.6200000000008</v>
      </c>
      <c r="D25" s="5"/>
      <c r="F25" s="53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42007.75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92583.73</v>
      </c>
    </row>
    <row r="33" spans="1:8" x14ac:dyDescent="0.2">
      <c r="A33" s="3">
        <v>320</v>
      </c>
      <c r="B33" s="4" t="s">
        <v>26</v>
      </c>
      <c r="C33" s="5">
        <v>92583.73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-7415</v>
      </c>
    </row>
    <row r="35" spans="1:8" x14ac:dyDescent="0.2">
      <c r="A35" s="3">
        <v>332</v>
      </c>
      <c r="B35" s="4" t="s">
        <v>28</v>
      </c>
      <c r="C35" s="5">
        <v>-7415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6544.78</v>
      </c>
      <c r="F36" s="53"/>
    </row>
    <row r="37" spans="1:8" x14ac:dyDescent="0.2">
      <c r="A37" s="3">
        <v>340</v>
      </c>
      <c r="B37" s="4" t="s">
        <v>30</v>
      </c>
      <c r="C37" s="5">
        <v>958.57</v>
      </c>
      <c r="D37" s="5"/>
      <c r="F37" s="53"/>
    </row>
    <row r="38" spans="1:8" x14ac:dyDescent="0.2">
      <c r="A38" s="3">
        <v>341</v>
      </c>
      <c r="B38" s="4" t="s">
        <v>31</v>
      </c>
      <c r="C38" s="5">
        <v>5586.21</v>
      </c>
      <c r="D38" s="5"/>
      <c r="F38" s="53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773721.26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300000</v>
      </c>
      <c r="H45" s="54"/>
    </row>
    <row r="46" spans="1:8" x14ac:dyDescent="0.2">
      <c r="A46" s="3">
        <v>610</v>
      </c>
      <c r="B46" s="4" t="s">
        <v>38</v>
      </c>
      <c r="C46" s="5">
        <v>300000</v>
      </c>
      <c r="D46" s="5"/>
      <c r="F46" s="53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508508.1</v>
      </c>
    </row>
    <row r="48" spans="1:8" x14ac:dyDescent="0.2">
      <c r="A48" s="3">
        <v>620</v>
      </c>
      <c r="B48" s="4" t="s">
        <v>40</v>
      </c>
      <c r="C48" s="5">
        <v>262400</v>
      </c>
      <c r="D48" s="5"/>
      <c r="F48" s="53"/>
    </row>
    <row r="49" spans="1:8" x14ac:dyDescent="0.2">
      <c r="A49" s="3">
        <v>621</v>
      </c>
      <c r="B49" s="4" t="s">
        <v>41</v>
      </c>
      <c r="C49" s="5">
        <v>120000</v>
      </c>
      <c r="D49" s="5"/>
      <c r="F49" s="53"/>
    </row>
    <row r="50" spans="1:8" x14ac:dyDescent="0.2">
      <c r="A50" s="3">
        <v>624</v>
      </c>
      <c r="B50" s="4" t="s">
        <v>42</v>
      </c>
      <c r="C50" s="11">
        <v>126108.1</v>
      </c>
      <c r="D50" s="12"/>
      <c r="F50" s="53"/>
    </row>
    <row r="51" spans="1:8" ht="13.5" thickBot="1" x14ac:dyDescent="0.25">
      <c r="A51" s="3"/>
      <c r="B51" s="8" t="s">
        <v>43</v>
      </c>
      <c r="C51" s="2"/>
      <c r="D51" s="2"/>
      <c r="E51" s="18">
        <f>+E45+E47</f>
        <v>808508.1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44</v>
      </c>
      <c r="C53" s="17"/>
      <c r="D53" s="17"/>
    </row>
    <row r="54" spans="1:8" x14ac:dyDescent="0.2">
      <c r="A54" s="7">
        <v>71</v>
      </c>
      <c r="B54" s="7" t="s">
        <v>45</v>
      </c>
      <c r="E54" s="9">
        <f>SUM(C55:C55)</f>
        <v>300000</v>
      </c>
      <c r="H54" s="54"/>
    </row>
    <row r="55" spans="1:8" x14ac:dyDescent="0.2">
      <c r="A55" s="3">
        <v>710</v>
      </c>
      <c r="B55" s="4" t="s">
        <v>46</v>
      </c>
      <c r="C55" s="5">
        <v>300000</v>
      </c>
      <c r="D55" s="5"/>
      <c r="F55" s="53"/>
    </row>
    <row r="56" spans="1:8" x14ac:dyDescent="0.2">
      <c r="A56" s="7">
        <v>72</v>
      </c>
      <c r="B56" s="19" t="s">
        <v>47</v>
      </c>
      <c r="E56" s="20">
        <f>SUM(C57:C59)</f>
        <v>508508.1</v>
      </c>
    </row>
    <row r="57" spans="1:8" x14ac:dyDescent="0.2">
      <c r="A57" s="3">
        <v>720</v>
      </c>
      <c r="B57" s="21" t="s">
        <v>48</v>
      </c>
      <c r="C57" s="5">
        <v>262400</v>
      </c>
      <c r="D57" s="12"/>
      <c r="F57" s="53"/>
    </row>
    <row r="58" spans="1:8" x14ac:dyDescent="0.2">
      <c r="A58" s="3">
        <v>721</v>
      </c>
      <c r="B58" s="21" t="s">
        <v>49</v>
      </c>
      <c r="C58" s="5">
        <f>+C49</f>
        <v>120000</v>
      </c>
      <c r="D58" s="12"/>
      <c r="F58" s="53"/>
    </row>
    <row r="59" spans="1:8" x14ac:dyDescent="0.2">
      <c r="A59" s="3">
        <v>724</v>
      </c>
      <c r="B59" s="4" t="s">
        <v>50</v>
      </c>
      <c r="C59" s="11">
        <v>126108.1</v>
      </c>
      <c r="D59" s="12"/>
      <c r="F59" s="53"/>
    </row>
    <row r="60" spans="1:8" ht="13.5" thickBot="1" x14ac:dyDescent="0.25">
      <c r="A60" s="3"/>
      <c r="B60" s="8" t="s">
        <v>43</v>
      </c>
      <c r="C60" s="2"/>
      <c r="D60" s="2"/>
      <c r="E60" s="13">
        <f>+E54+E56</f>
        <v>808508.1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  <row r="64" spans="1:8" x14ac:dyDescent="0.2">
      <c r="A64" s="3"/>
      <c r="B64" s="4"/>
    </row>
    <row r="65" spans="1:2" x14ac:dyDescent="0.2">
      <c r="A65" s="3"/>
      <c r="B65" s="4"/>
    </row>
    <row r="66" spans="1:2" x14ac:dyDescent="0.2">
      <c r="A66" s="3"/>
      <c r="B66" s="4"/>
    </row>
    <row r="67" spans="1:2" x14ac:dyDescent="0.2">
      <c r="A67" s="3"/>
      <c r="B67" s="4"/>
    </row>
    <row r="68" spans="1:2" x14ac:dyDescent="0.2">
      <c r="A68" s="3"/>
      <c r="B68" s="4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D44" sqref="D44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87</v>
      </c>
      <c r="C2" s="55"/>
      <c r="D2" s="55"/>
    </row>
    <row r="3" spans="1:6" ht="15" x14ac:dyDescent="0.25">
      <c r="B3" s="55" t="s">
        <v>1</v>
      </c>
      <c r="C3" s="55"/>
      <c r="D3" s="55"/>
    </row>
    <row r="5" spans="1:6" x14ac:dyDescent="0.2">
      <c r="A5" s="57"/>
      <c r="B5" s="57"/>
      <c r="C5" s="24"/>
      <c r="D5" s="25" t="s">
        <v>51</v>
      </c>
      <c r="E5" s="26"/>
      <c r="F5" s="25" t="s">
        <v>52</v>
      </c>
    </row>
    <row r="6" spans="1:6" x14ac:dyDescent="0.2">
      <c r="A6" s="24">
        <v>5</v>
      </c>
      <c r="B6" s="27" t="s">
        <v>53</v>
      </c>
      <c r="C6" s="27"/>
      <c r="D6" s="28"/>
      <c r="F6" s="28"/>
    </row>
    <row r="7" spans="1:6" x14ac:dyDescent="0.2">
      <c r="A7" s="24">
        <v>51</v>
      </c>
      <c r="B7" s="27" t="s">
        <v>54</v>
      </c>
      <c r="C7" s="29"/>
      <c r="D7" s="30"/>
      <c r="F7" s="30"/>
    </row>
    <row r="8" spans="1:6" x14ac:dyDescent="0.2">
      <c r="A8" s="24">
        <v>510</v>
      </c>
      <c r="B8" s="31" t="s">
        <v>55</v>
      </c>
      <c r="C8" s="32"/>
      <c r="D8" s="33">
        <v>1933.65</v>
      </c>
      <c r="F8" s="33">
        <v>3114.42</v>
      </c>
    </row>
    <row r="9" spans="1:6" x14ac:dyDescent="0.2">
      <c r="A9" s="24">
        <v>512</v>
      </c>
      <c r="B9" s="31" t="s">
        <v>56</v>
      </c>
      <c r="C9" s="32"/>
      <c r="D9" s="34">
        <v>2245.42</v>
      </c>
      <c r="F9" s="34">
        <v>19697.21</v>
      </c>
    </row>
    <row r="10" spans="1:6" x14ac:dyDescent="0.2">
      <c r="A10" s="24"/>
      <c r="B10" s="35" t="s">
        <v>57</v>
      </c>
      <c r="C10" s="32"/>
      <c r="D10" s="36">
        <f>SUM(D8:D9)</f>
        <v>4179.07</v>
      </c>
      <c r="F10" s="36">
        <f>SUM(F8:F9)</f>
        <v>22811.629999999997</v>
      </c>
    </row>
    <row r="11" spans="1:6" x14ac:dyDescent="0.2">
      <c r="A11" s="24">
        <v>4</v>
      </c>
      <c r="B11" s="27" t="s">
        <v>58</v>
      </c>
      <c r="C11" s="27"/>
      <c r="D11" s="37"/>
      <c r="F11" s="37"/>
    </row>
    <row r="12" spans="1:6" x14ac:dyDescent="0.2">
      <c r="A12" s="24">
        <v>41</v>
      </c>
      <c r="B12" s="27" t="s">
        <v>59</v>
      </c>
      <c r="C12" s="29"/>
      <c r="D12" s="38"/>
      <c r="F12" s="38"/>
    </row>
    <row r="13" spans="1:6" x14ac:dyDescent="0.2">
      <c r="A13" s="24">
        <v>410</v>
      </c>
      <c r="B13" s="31" t="s">
        <v>85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60</v>
      </c>
      <c r="C14" s="32"/>
      <c r="D14" s="33">
        <v>10593.8</v>
      </c>
      <c r="F14" s="33">
        <v>21903.88</v>
      </c>
    </row>
    <row r="15" spans="1:6" ht="12.75" customHeight="1" x14ac:dyDescent="0.2">
      <c r="A15" s="24">
        <v>413</v>
      </c>
      <c r="B15" s="31" t="s">
        <v>61</v>
      </c>
      <c r="C15" s="32"/>
      <c r="D15" s="34">
        <v>11.91</v>
      </c>
      <c r="F15" s="34">
        <v>23.82</v>
      </c>
    </row>
    <row r="16" spans="1:6" ht="12.75" hidden="1" customHeight="1" x14ac:dyDescent="0.2">
      <c r="A16" s="24">
        <v>414</v>
      </c>
      <c r="B16" s="31" t="s">
        <v>62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63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10605.71</v>
      </c>
      <c r="E18" s="40"/>
      <c r="F18" s="36">
        <f>SUM(F13:F17)</f>
        <v>21927.7</v>
      </c>
    </row>
    <row r="19" spans="1:6" x14ac:dyDescent="0.2">
      <c r="A19" s="41"/>
      <c r="B19" s="35" t="s">
        <v>64</v>
      </c>
      <c r="C19" s="29"/>
      <c r="D19" s="39">
        <f>+D10-D18</f>
        <v>-6426.6399999999994</v>
      </c>
      <c r="E19" s="42"/>
      <c r="F19" s="39">
        <f>+F10-F18</f>
        <v>883.92999999999665</v>
      </c>
    </row>
    <row r="20" spans="1:6" x14ac:dyDescent="0.2">
      <c r="A20" s="31"/>
      <c r="B20" s="27" t="s">
        <v>65</v>
      </c>
      <c r="C20" s="27"/>
      <c r="D20" s="37"/>
      <c r="F20" s="37"/>
    </row>
    <row r="21" spans="1:6" x14ac:dyDescent="0.2">
      <c r="A21" s="24">
        <v>52</v>
      </c>
      <c r="B21" s="27" t="s">
        <v>66</v>
      </c>
      <c r="C21" s="29"/>
      <c r="D21" s="38"/>
      <c r="F21" s="38"/>
    </row>
    <row r="22" spans="1:6" x14ac:dyDescent="0.2">
      <c r="A22" s="24">
        <v>521</v>
      </c>
      <c r="B22" s="31" t="s">
        <v>67</v>
      </c>
      <c r="C22" s="32"/>
      <c r="D22" s="43">
        <f>+D26</f>
        <v>4568.55</v>
      </c>
      <c r="E22" s="42"/>
      <c r="F22" s="33">
        <f>+D22</f>
        <v>4568.55</v>
      </c>
    </row>
    <row r="23" spans="1:6" hidden="1" x14ac:dyDescent="0.2">
      <c r="A23" s="24">
        <v>522</v>
      </c>
      <c r="B23" s="31" t="s">
        <v>68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69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70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v>4568.55</v>
      </c>
      <c r="E26" s="42"/>
      <c r="F26" s="34">
        <v>6169.38</v>
      </c>
    </row>
    <row r="27" spans="1:6" x14ac:dyDescent="0.2">
      <c r="A27" s="41"/>
      <c r="B27" s="27" t="s">
        <v>71</v>
      </c>
      <c r="C27" s="29"/>
      <c r="D27" s="44">
        <f>+D19+D26</f>
        <v>-1858.0899999999992</v>
      </c>
      <c r="F27" s="44">
        <f>+F19+F26</f>
        <v>7053.3099999999968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72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73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74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75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76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77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78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79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80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81</v>
      </c>
      <c r="C39" s="29"/>
      <c r="D39" s="46">
        <f>+D27-D38</f>
        <v>-1858.0899999999992</v>
      </c>
      <c r="E39" s="40"/>
      <c r="F39" s="46">
        <f>+F27-F38</f>
        <v>7053.3099999999968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82</v>
      </c>
      <c r="C41" s="29"/>
      <c r="D41" s="38"/>
      <c r="F41" s="38"/>
    </row>
    <row r="42" spans="1:6" x14ac:dyDescent="0.2">
      <c r="A42" s="24">
        <v>440</v>
      </c>
      <c r="B42" s="31" t="s">
        <v>83</v>
      </c>
      <c r="C42" s="32"/>
      <c r="D42" s="43">
        <f>+D43</f>
        <v>-485.81</v>
      </c>
      <c r="E42" s="42"/>
      <c r="F42" s="33">
        <f>+F43</f>
        <v>1467.1</v>
      </c>
    </row>
    <row r="43" spans="1:6" x14ac:dyDescent="0.2">
      <c r="A43" s="24"/>
      <c r="B43" s="31"/>
      <c r="C43" s="32"/>
      <c r="D43" s="43">
        <v>-485.81</v>
      </c>
      <c r="F43" s="43">
        <v>1467.1</v>
      </c>
    </row>
    <row r="44" spans="1:6" ht="12.75" thickBot="1" x14ac:dyDescent="0.25">
      <c r="A44" s="41"/>
      <c r="B44" s="27" t="s">
        <v>84</v>
      </c>
      <c r="C44" s="29"/>
      <c r="D44" s="47">
        <f>+D27-D43</f>
        <v>-1372.2799999999993</v>
      </c>
      <c r="F44" s="47">
        <f>+F27-F43</f>
        <v>5586.2099999999973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02 2017</vt:lpstr>
      <vt:lpstr>E R. 02 2017</vt:lpstr>
    </vt:vector>
  </TitlesOfParts>
  <Company>HSBC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Jose L ELIAS</cp:lastModifiedBy>
  <cp:lastPrinted>2013-04-30T20:48:29Z</cp:lastPrinted>
  <dcterms:created xsi:type="dcterms:W3CDTF">2013-04-30T16:12:24Z</dcterms:created>
  <dcterms:modified xsi:type="dcterms:W3CDTF">2017-03-08T14:22:45Z</dcterms:modified>
</cp:coreProperties>
</file>